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F058942C-1E5E-43F6-AC0B-8EA61B28F6C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表" sheetId="2" r:id="rId1"/>
  </sheets>
  <definedNames>
    <definedName name="_xlnm.Print_Titles" localSheetId="0">表!$3:$5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7" i="2" l="1"/>
  <c r="I57" i="2"/>
  <c r="L57" i="2" s="1"/>
  <c r="M57" i="2" s="1"/>
  <c r="N57" i="2" s="1"/>
  <c r="G57" i="2"/>
  <c r="E57" i="2"/>
  <c r="K56" i="2"/>
  <c r="I56" i="2"/>
  <c r="L56" i="2" s="1"/>
  <c r="M56" i="2" s="1"/>
  <c r="G56" i="2"/>
  <c r="E56" i="2"/>
  <c r="K55" i="2"/>
  <c r="I55" i="2"/>
  <c r="L55" i="2" s="1"/>
  <c r="M55" i="2" s="1"/>
  <c r="G55" i="2"/>
  <c r="E55" i="2"/>
  <c r="N55" i="2" s="1"/>
  <c r="K54" i="2"/>
  <c r="I54" i="2"/>
  <c r="L54" i="2" s="1"/>
  <c r="M54" i="2" s="1"/>
  <c r="G54" i="2"/>
  <c r="E54" i="2"/>
  <c r="G52" i="2"/>
  <c r="E52" i="2"/>
  <c r="K51" i="2"/>
  <c r="L51" i="2" s="1"/>
  <c r="M51" i="2" s="1"/>
  <c r="I51" i="2"/>
  <c r="G51" i="2"/>
  <c r="E51" i="2"/>
  <c r="N51" i="2" s="1"/>
  <c r="L50" i="2"/>
  <c r="M50" i="2" s="1"/>
  <c r="K50" i="2"/>
  <c r="I50" i="2"/>
  <c r="G50" i="2"/>
  <c r="E50" i="2"/>
  <c r="N50" i="2" s="1"/>
  <c r="K49" i="2"/>
  <c r="I49" i="2"/>
  <c r="L49" i="2" s="1"/>
  <c r="M49" i="2" s="1"/>
  <c r="G49" i="2"/>
  <c r="E49" i="2"/>
  <c r="N49" i="2" s="1"/>
  <c r="K47" i="2"/>
  <c r="I47" i="2"/>
  <c r="L47" i="2" s="1"/>
  <c r="M47" i="2" s="1"/>
  <c r="G47" i="2"/>
  <c r="E47" i="2"/>
  <c r="K46" i="2"/>
  <c r="I46" i="2"/>
  <c r="L46" i="2" s="1"/>
  <c r="M46" i="2" s="1"/>
  <c r="G46" i="2"/>
  <c r="E46" i="2"/>
  <c r="N46" i="2" s="1"/>
  <c r="K45" i="2"/>
  <c r="I45" i="2"/>
  <c r="G45" i="2"/>
  <c r="E45" i="2"/>
  <c r="G43" i="2"/>
  <c r="E43" i="2"/>
  <c r="K42" i="2"/>
  <c r="I42" i="2"/>
  <c r="G42" i="2"/>
  <c r="E42" i="2"/>
  <c r="K41" i="2"/>
  <c r="L41" i="2" s="1"/>
  <c r="M41" i="2" s="1"/>
  <c r="I41" i="2"/>
  <c r="G41" i="2"/>
  <c r="E41" i="2"/>
  <c r="G15" i="2"/>
  <c r="E15" i="2"/>
  <c r="K14" i="2"/>
  <c r="L14" i="2" s="1"/>
  <c r="M14" i="2" s="1"/>
  <c r="N14" i="2" s="1"/>
  <c r="I14" i="2"/>
  <c r="G14" i="2"/>
  <c r="E14" i="2"/>
  <c r="K13" i="2"/>
  <c r="I13" i="2"/>
  <c r="L13" i="2" s="1"/>
  <c r="M13" i="2" s="1"/>
  <c r="G13" i="2"/>
  <c r="E13" i="2"/>
  <c r="K12" i="2"/>
  <c r="I12" i="2"/>
  <c r="L12" i="2" s="1"/>
  <c r="M12" i="2" s="1"/>
  <c r="G12" i="2"/>
  <c r="E12" i="2"/>
  <c r="N12" i="2" s="1"/>
  <c r="K11" i="2"/>
  <c r="I11" i="2"/>
  <c r="L11" i="2" s="1"/>
  <c r="M11" i="2" s="1"/>
  <c r="G11" i="2"/>
  <c r="E11" i="2"/>
  <c r="K10" i="2"/>
  <c r="I10" i="2"/>
  <c r="L10" i="2" s="1"/>
  <c r="M10" i="2" s="1"/>
  <c r="G10" i="2"/>
  <c r="E10" i="2"/>
  <c r="K8" i="2"/>
  <c r="I8" i="2"/>
  <c r="L8" i="2" s="1"/>
  <c r="M8" i="2" s="1"/>
  <c r="G8" i="2"/>
  <c r="E8" i="2"/>
  <c r="K7" i="2"/>
  <c r="I7" i="2"/>
  <c r="G7" i="2"/>
  <c r="E7" i="2"/>
  <c r="K6" i="2"/>
  <c r="L6" i="2" s="1"/>
  <c r="M6" i="2" s="1"/>
  <c r="I6" i="2"/>
  <c r="G6" i="2"/>
  <c r="E6" i="2"/>
  <c r="N54" i="2" l="1"/>
  <c r="N56" i="2"/>
  <c r="N7" i="2"/>
  <c r="N42" i="2"/>
  <c r="N10" i="2"/>
  <c r="N13" i="2"/>
  <c r="N47" i="2"/>
  <c r="L7" i="2"/>
  <c r="M7" i="2" s="1"/>
  <c r="L42" i="2"/>
  <c r="M42" i="2" s="1"/>
  <c r="L45" i="2"/>
  <c r="M45" i="2" s="1"/>
  <c r="N45" i="2"/>
  <c r="N41" i="2"/>
  <c r="N11" i="2"/>
  <c r="N6" i="2"/>
  <c r="N8" i="2"/>
  <c r="I29" i="2"/>
  <c r="I30" i="2"/>
  <c r="I17" i="2"/>
  <c r="I19" i="2"/>
  <c r="I18" i="2"/>
  <c r="I22" i="2"/>
  <c r="I21" i="2"/>
  <c r="I26" i="2"/>
  <c r="I25" i="2"/>
  <c r="I27" i="2"/>
  <c r="I33" i="2"/>
  <c r="I38" i="2"/>
  <c r="I39" i="2"/>
  <c r="I37" i="2"/>
  <c r="E38" i="2"/>
  <c r="G38" i="2"/>
  <c r="E39" i="2"/>
  <c r="G39" i="2"/>
  <c r="E29" i="2"/>
  <c r="G29" i="2"/>
  <c r="E30" i="2"/>
  <c r="G30" i="2"/>
  <c r="E31" i="2"/>
  <c r="G31" i="2"/>
  <c r="E17" i="2"/>
  <c r="G17" i="2"/>
  <c r="E19" i="2"/>
  <c r="G19" i="2"/>
  <c r="E18" i="2"/>
  <c r="G18" i="2"/>
  <c r="E22" i="2"/>
  <c r="G22" i="2"/>
  <c r="E21" i="2"/>
  <c r="G21" i="2"/>
  <c r="E23" i="2"/>
  <c r="G23" i="2"/>
  <c r="E26" i="2"/>
  <c r="G26" i="2"/>
  <c r="E25" i="2"/>
  <c r="G25" i="2"/>
  <c r="E27" i="2"/>
  <c r="G27" i="2"/>
  <c r="E33" i="2"/>
  <c r="G33" i="2"/>
  <c r="E34" i="2"/>
  <c r="G34" i="2"/>
  <c r="E35" i="2"/>
  <c r="G35" i="2"/>
  <c r="G37" i="2"/>
  <c r="E37" i="2"/>
  <c r="K33" i="2"/>
  <c r="K22" i="2"/>
  <c r="K21" i="2"/>
  <c r="K26" i="2"/>
  <c r="K25" i="2"/>
  <c r="K27" i="2"/>
  <c r="K38" i="2"/>
  <c r="K39" i="2"/>
  <c r="K29" i="2"/>
  <c r="K17" i="2"/>
  <c r="K19" i="2"/>
  <c r="K18" i="2"/>
  <c r="K37" i="2"/>
  <c r="L17" i="2" l="1"/>
  <c r="M17" i="2" s="1"/>
  <c r="N17" i="2" s="1"/>
  <c r="L27" i="2"/>
  <c r="M27" i="2" s="1"/>
  <c r="N27" i="2" s="1"/>
  <c r="L39" i="2"/>
  <c r="M39" i="2" s="1"/>
  <c r="L25" i="2"/>
  <c r="M25" i="2" s="1"/>
  <c r="N25" i="2" s="1"/>
  <c r="L22" i="2"/>
  <c r="M22" i="2" s="1"/>
  <c r="N22" i="2" s="1"/>
  <c r="L26" i="2"/>
  <c r="M26" i="2" s="1"/>
  <c r="N26" i="2" s="1"/>
  <c r="N30" i="2"/>
  <c r="L19" i="2"/>
  <c r="M19" i="2" s="1"/>
  <c r="N19" i="2" s="1"/>
  <c r="L29" i="2"/>
  <c r="M29" i="2" s="1"/>
  <c r="N29" i="2" s="1"/>
  <c r="L37" i="2"/>
  <c r="M37" i="2" s="1"/>
  <c r="N37" i="2" s="1"/>
  <c r="L38" i="2"/>
  <c r="M38" i="2" s="1"/>
  <c r="N38" i="2" s="1"/>
  <c r="L21" i="2"/>
  <c r="M21" i="2" s="1"/>
  <c r="N21" i="2" s="1"/>
  <c r="L18" i="2"/>
  <c r="M18" i="2" s="1"/>
  <c r="N18" i="2" s="1"/>
  <c r="L33" i="2"/>
  <c r="M33" i="2" s="1"/>
  <c r="N33" i="2" s="1"/>
  <c r="N39" i="2"/>
</calcChain>
</file>

<file path=xl/sharedStrings.xml><?xml version="1.0" encoding="utf-8"?>
<sst xmlns="http://schemas.openxmlformats.org/spreadsheetml/2006/main" count="159" uniqueCount="80">
  <si>
    <t xml:space="preserve">                                                          </t>
  </si>
  <si>
    <t>名次</t>
  </si>
  <si>
    <t>公共科目成绩</t>
  </si>
  <si>
    <r>
      <t>折算</t>
    </r>
    <r>
      <rPr>
        <b/>
        <sz val="14"/>
        <color theme="1"/>
        <rFont val="Times New Roman"/>
        <family val="1"/>
      </rPr>
      <t xml:space="preserve">  </t>
    </r>
    <r>
      <rPr>
        <b/>
        <sz val="14"/>
        <color theme="1"/>
        <rFont val="仿宋_GB2312"/>
        <family val="3"/>
        <charset val="134"/>
      </rPr>
      <t>成绩（</t>
    </r>
    <r>
      <rPr>
        <b/>
        <sz val="14"/>
        <color theme="1"/>
        <rFont val="Times New Roman"/>
        <family val="1"/>
      </rPr>
      <t>30%</t>
    </r>
    <r>
      <rPr>
        <b/>
        <sz val="14"/>
        <color theme="1"/>
        <rFont val="仿宋_GB2312"/>
        <family val="3"/>
        <charset val="134"/>
      </rPr>
      <t>）</t>
    </r>
  </si>
  <si>
    <t>专业考试成绩</t>
  </si>
  <si>
    <r>
      <t>折算</t>
    </r>
    <r>
      <rPr>
        <b/>
        <sz val="14"/>
        <color theme="1"/>
        <rFont val="Times New Roman"/>
        <family val="1"/>
      </rPr>
      <t xml:space="preserve">   </t>
    </r>
    <r>
      <rPr>
        <b/>
        <sz val="14"/>
        <color theme="1"/>
        <rFont val="仿宋_GB2312"/>
        <family val="3"/>
        <charset val="134"/>
      </rPr>
      <t>成绩（</t>
    </r>
    <r>
      <rPr>
        <b/>
        <sz val="14"/>
        <color theme="1"/>
        <rFont val="Times New Roman"/>
        <family val="1"/>
      </rPr>
      <t>30%</t>
    </r>
    <r>
      <rPr>
        <b/>
        <sz val="14"/>
        <color theme="1"/>
        <rFont val="仿宋_GB2312"/>
        <family val="3"/>
        <charset val="134"/>
      </rPr>
      <t>）</t>
    </r>
  </si>
  <si>
    <r>
      <t>面</t>
    </r>
    <r>
      <rPr>
        <b/>
        <sz val="14"/>
        <color theme="1"/>
        <rFont val="Times New Roman"/>
        <family val="1"/>
      </rPr>
      <t xml:space="preserve">  </t>
    </r>
    <r>
      <rPr>
        <b/>
        <sz val="14"/>
        <color theme="1"/>
        <rFont val="仿宋_GB2312"/>
        <family val="3"/>
        <charset val="134"/>
      </rPr>
      <t>试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仿宋_GB2312"/>
        <family val="3"/>
        <charset val="134"/>
      </rPr>
      <t>成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仿宋_GB2312"/>
        <family val="3"/>
        <charset val="134"/>
      </rPr>
      <t>绩</t>
    </r>
  </si>
  <si>
    <r>
      <t>成绩（</t>
    </r>
    <r>
      <rPr>
        <b/>
        <sz val="14"/>
        <color theme="1"/>
        <rFont val="Times New Roman"/>
        <family val="1"/>
      </rPr>
      <t>40%</t>
    </r>
    <r>
      <rPr>
        <b/>
        <sz val="14"/>
        <color theme="1"/>
        <rFont val="仿宋_GB2312"/>
        <family val="3"/>
        <charset val="134"/>
      </rPr>
      <t>）</t>
    </r>
  </si>
  <si>
    <t>是否进入体检</t>
  </si>
  <si>
    <r>
      <t>折算成绩（占面试成绩的</t>
    </r>
    <r>
      <rPr>
        <b/>
        <sz val="14"/>
        <color theme="1"/>
        <rFont val="Times New Roman"/>
        <family val="1"/>
      </rPr>
      <t xml:space="preserve">30% </t>
    </r>
    <r>
      <rPr>
        <b/>
        <sz val="14"/>
        <color theme="1"/>
        <rFont val="仿宋_GB2312"/>
        <family val="3"/>
        <charset val="134"/>
      </rPr>
      <t>）</t>
    </r>
  </si>
  <si>
    <t>结构化面试成绩</t>
  </si>
  <si>
    <r>
      <t>折算成绩（占面试成绩的</t>
    </r>
    <r>
      <rPr>
        <b/>
        <sz val="14"/>
        <color theme="1"/>
        <rFont val="Times New Roman"/>
        <family val="1"/>
      </rPr>
      <t>70%</t>
    </r>
    <r>
      <rPr>
        <b/>
        <sz val="14"/>
        <color theme="1"/>
        <rFont val="仿宋_GB2312"/>
        <family val="3"/>
        <charset val="134"/>
      </rPr>
      <t>）</t>
    </r>
  </si>
  <si>
    <t>合计</t>
  </si>
  <si>
    <t>报考岗位</t>
    <phoneticPr fontId="8" type="noConversion"/>
  </si>
  <si>
    <t>考生考号</t>
    <phoneticPr fontId="8" type="noConversion"/>
  </si>
  <si>
    <t>折算成绩（40%）</t>
    <phoneticPr fontId="8" type="noConversion"/>
  </si>
  <si>
    <t>总成绩</t>
    <phoneticPr fontId="8" type="noConversion"/>
  </si>
  <si>
    <t>主考官签名：               监督员签名：               计分员签名：</t>
    <phoneticPr fontId="8" type="noConversion"/>
  </si>
  <si>
    <t>是</t>
    <phoneticPr fontId="8" type="noConversion"/>
  </si>
  <si>
    <r>
      <t>重庆市轻工业学校</t>
    </r>
    <r>
      <rPr>
        <sz val="18"/>
        <color theme="1"/>
        <rFont val="Times New Roman"/>
        <family val="1"/>
      </rPr>
      <t xml:space="preserve"> 2019</t>
    </r>
    <r>
      <rPr>
        <sz val="18"/>
        <color theme="1"/>
        <rFont val="方正小标宋_GBK"/>
        <family val="4"/>
        <charset val="134"/>
      </rPr>
      <t>年上半年公开招聘工作人员总成绩公布表</t>
    </r>
    <phoneticPr fontId="8" type="noConversion"/>
  </si>
  <si>
    <t>食品科学</t>
    <phoneticPr fontId="8" type="noConversion"/>
  </si>
  <si>
    <t>92121143506</t>
    <phoneticPr fontId="8" type="noConversion"/>
  </si>
  <si>
    <t>92121162301</t>
    <phoneticPr fontId="8" type="noConversion"/>
  </si>
  <si>
    <t>92121145119</t>
    <phoneticPr fontId="8" type="noConversion"/>
  </si>
  <si>
    <t>软件教师</t>
    <phoneticPr fontId="8" type="noConversion"/>
  </si>
  <si>
    <t>92121145219</t>
    <phoneticPr fontId="8" type="noConversion"/>
  </si>
  <si>
    <t>英语教师</t>
    <phoneticPr fontId="8" type="noConversion"/>
  </si>
  <si>
    <t>92121153802</t>
    <phoneticPr fontId="8" type="noConversion"/>
  </si>
  <si>
    <t>92121145302</t>
    <phoneticPr fontId="8" type="noConversion"/>
  </si>
  <si>
    <t>92121140602</t>
    <phoneticPr fontId="8" type="noConversion"/>
  </si>
  <si>
    <t>历史教师</t>
    <phoneticPr fontId="8" type="noConversion"/>
  </si>
  <si>
    <t>92121144829</t>
    <phoneticPr fontId="8" type="noConversion"/>
  </si>
  <si>
    <t>92121142014</t>
    <phoneticPr fontId="8" type="noConversion"/>
  </si>
  <si>
    <t>护理教师</t>
    <phoneticPr fontId="8" type="noConversion"/>
  </si>
  <si>
    <t>92121162016</t>
    <phoneticPr fontId="8" type="noConversion"/>
  </si>
  <si>
    <t>92121145720</t>
    <phoneticPr fontId="8" type="noConversion"/>
  </si>
  <si>
    <t>动漫教师</t>
    <phoneticPr fontId="8" type="noConversion"/>
  </si>
  <si>
    <t>92121141815</t>
    <phoneticPr fontId="8" type="noConversion"/>
  </si>
  <si>
    <t>试讲成绩</t>
    <phoneticPr fontId="8" type="noConversion"/>
  </si>
  <si>
    <t>说明：1.折算分数保留小数点两位；2.面试总成绩低于60分者，以及未能形成有效竞争的岗位面试成绩未达到70分者，不得确定为体检人选；3.各岗位按名次排序。</t>
    <phoneticPr fontId="8" type="noConversion"/>
  </si>
  <si>
    <t>92121163118</t>
    <phoneticPr fontId="8" type="noConversion"/>
  </si>
  <si>
    <t>92121152422</t>
    <phoneticPr fontId="8" type="noConversion"/>
  </si>
  <si>
    <t>92121160710</t>
    <phoneticPr fontId="8" type="noConversion"/>
  </si>
  <si>
    <t>92121143813</t>
    <phoneticPr fontId="8" type="noConversion"/>
  </si>
  <si>
    <t>92121150428</t>
    <phoneticPr fontId="8" type="noConversion"/>
  </si>
  <si>
    <t>92121160508</t>
    <phoneticPr fontId="8" type="noConversion"/>
  </si>
  <si>
    <t>是</t>
    <phoneticPr fontId="8" type="noConversion"/>
  </si>
  <si>
    <t>是</t>
    <phoneticPr fontId="8" type="noConversion"/>
  </si>
  <si>
    <t>缺考</t>
    <phoneticPr fontId="8" type="noConversion"/>
  </si>
  <si>
    <t>语文教师</t>
    <phoneticPr fontId="8" type="noConversion"/>
  </si>
  <si>
    <t>92121142322</t>
    <phoneticPr fontId="8" type="noConversion"/>
  </si>
  <si>
    <t>92121141628</t>
    <phoneticPr fontId="8" type="noConversion"/>
  </si>
  <si>
    <t>92121162106</t>
    <phoneticPr fontId="8" type="noConversion"/>
  </si>
  <si>
    <t>数学教师</t>
    <phoneticPr fontId="8" type="noConversion"/>
  </si>
  <si>
    <t>92121154015</t>
    <phoneticPr fontId="8" type="noConversion"/>
  </si>
  <si>
    <t>92121160813</t>
    <phoneticPr fontId="8" type="noConversion"/>
  </si>
  <si>
    <t>92121152318</t>
    <phoneticPr fontId="8" type="noConversion"/>
  </si>
  <si>
    <t>92121162328</t>
    <phoneticPr fontId="8" type="noConversion"/>
  </si>
  <si>
    <t>92121151003</t>
    <phoneticPr fontId="8" type="noConversion"/>
  </si>
  <si>
    <t>92121161512</t>
    <phoneticPr fontId="8" type="noConversion"/>
  </si>
  <si>
    <t>幼教专业教师</t>
    <phoneticPr fontId="8" type="noConversion"/>
  </si>
  <si>
    <t>92121162210</t>
    <phoneticPr fontId="8" type="noConversion"/>
  </si>
  <si>
    <t>92121162006</t>
    <phoneticPr fontId="8" type="noConversion"/>
  </si>
  <si>
    <t>92121162813</t>
    <phoneticPr fontId="8" type="noConversion"/>
  </si>
  <si>
    <t>音乐教师</t>
    <phoneticPr fontId="8" type="noConversion"/>
  </si>
  <si>
    <t>92121152418</t>
    <phoneticPr fontId="8" type="noConversion"/>
  </si>
  <si>
    <t>92121146011</t>
    <phoneticPr fontId="8" type="noConversion"/>
  </si>
  <si>
    <t>92121154520</t>
    <phoneticPr fontId="8" type="noConversion"/>
  </si>
  <si>
    <t>钢琴教师</t>
    <phoneticPr fontId="8" type="noConversion"/>
  </si>
  <si>
    <t>92121142722</t>
    <phoneticPr fontId="8" type="noConversion"/>
  </si>
  <si>
    <t>92121151708</t>
    <phoneticPr fontId="8" type="noConversion"/>
  </si>
  <si>
    <t>92121160125</t>
    <phoneticPr fontId="8" type="noConversion"/>
  </si>
  <si>
    <t>92121143907</t>
    <phoneticPr fontId="8" type="noConversion"/>
  </si>
  <si>
    <t>工业设计教师</t>
    <phoneticPr fontId="8" type="noConversion"/>
  </si>
  <si>
    <t>92121144627</t>
    <phoneticPr fontId="8" type="noConversion"/>
  </si>
  <si>
    <t>92121151423</t>
    <phoneticPr fontId="8" type="noConversion"/>
  </si>
  <si>
    <t>92121142911</t>
    <phoneticPr fontId="8" type="noConversion"/>
  </si>
  <si>
    <t>92121142508</t>
    <phoneticPr fontId="8" type="noConversion"/>
  </si>
  <si>
    <t>缺考</t>
    <phoneticPr fontId="8" type="noConversion"/>
  </si>
  <si>
    <t>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</si>
</sst>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>
    <font>
      <sz val="11"/>
      <color theme="1"/>
      <name val="宋体"/>
      <family val="2"/>
      <scheme val="minor"/>
    </font>
    <font>
      <sz val="18"/>
      <color theme="1"/>
      <name val="方正小标宋_GBK"/>
      <family val="4"/>
      <charset val="134"/>
    </font>
    <font>
      <sz val="18"/>
      <color theme="1"/>
      <name val="Times New Roman"/>
      <family val="1"/>
    </font>
    <font>
      <sz val="15"/>
      <color theme="1"/>
      <name val="Times New Roman"/>
      <family val="1"/>
    </font>
    <font>
      <b/>
      <sz val="14"/>
      <color theme="1"/>
      <name val="仿宋_GB2312"/>
      <family val="3"/>
      <charset val="134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0" fillId="0" borderId="1" xfId="0" applyNumberFormat="1" applyBorder="1"/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49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1"/>
  <sheetViews>
    <sheetView tabSelected="1" zoomScaleNormal="100" workbookViewId="0">
      <pane ySplit="5" topLeftCell="A6" activePane="bottomLeft" state="frozen"/>
      <selection activeCell="N6" sqref="N6"/>
      <selection pane="bottomLeft" activeCell="A57" sqref="A57:XFD57"/>
    </sheetView>
  </sheetViews>
  <sheetFormatPr defaultRowHeight="13.5"/>
  <cols>
    <col min="1" max="1" width="6" customWidth="1"/>
    <col min="2" max="2" width="15.375" customWidth="1"/>
    <col min="3" max="3" width="13" customWidth="1"/>
    <col min="4" max="4" width="8.375" customWidth="1"/>
    <col min="6" max="6" width="7.125" customWidth="1"/>
    <col min="7" max="7" width="8.75" customWidth="1"/>
    <col min="8" max="8" width="8.375" customWidth="1"/>
    <col min="10" max="10" width="8.25" customWidth="1"/>
    <col min="11" max="11" width="9" customWidth="1"/>
    <col min="12" max="12" width="8" customWidth="1"/>
    <col min="14" max="14" width="7.875" customWidth="1"/>
    <col min="15" max="15" width="6.125" customWidth="1"/>
  </cols>
  <sheetData>
    <row r="1" spans="1:15" ht="23.25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9.5">
      <c r="A2" s="1" t="s">
        <v>0</v>
      </c>
    </row>
    <row r="3" spans="1:15">
      <c r="A3" s="23" t="s">
        <v>1</v>
      </c>
      <c r="B3" s="23" t="s">
        <v>13</v>
      </c>
      <c r="C3" s="23" t="s">
        <v>14</v>
      </c>
      <c r="D3" s="23" t="s">
        <v>2</v>
      </c>
      <c r="E3" s="23" t="s">
        <v>3</v>
      </c>
      <c r="F3" s="23" t="s">
        <v>4</v>
      </c>
      <c r="G3" s="23" t="s">
        <v>5</v>
      </c>
      <c r="H3" s="29" t="s">
        <v>6</v>
      </c>
      <c r="I3" s="29"/>
      <c r="J3" s="29"/>
      <c r="K3" s="29"/>
      <c r="L3" s="29"/>
      <c r="M3" s="23" t="s">
        <v>15</v>
      </c>
      <c r="N3" s="29" t="s">
        <v>16</v>
      </c>
      <c r="O3" s="23" t="s">
        <v>8</v>
      </c>
    </row>
    <row r="4" spans="1:15" ht="18.75" customHeight="1">
      <c r="A4" s="23"/>
      <c r="B4" s="23"/>
      <c r="C4" s="23"/>
      <c r="D4" s="23"/>
      <c r="E4" s="23"/>
      <c r="F4" s="23"/>
      <c r="G4" s="23"/>
      <c r="H4" s="29"/>
      <c r="I4" s="29"/>
      <c r="J4" s="29"/>
      <c r="K4" s="29"/>
      <c r="L4" s="29"/>
      <c r="M4" s="23" t="s">
        <v>7</v>
      </c>
      <c r="N4" s="29"/>
      <c r="O4" s="23"/>
    </row>
    <row r="5" spans="1:15" ht="107.25" customHeight="1">
      <c r="A5" s="23"/>
      <c r="B5" s="23"/>
      <c r="C5" s="23"/>
      <c r="D5" s="23"/>
      <c r="E5" s="23"/>
      <c r="F5" s="23"/>
      <c r="G5" s="23"/>
      <c r="H5" s="13" t="s">
        <v>38</v>
      </c>
      <c r="I5" s="13" t="s">
        <v>9</v>
      </c>
      <c r="J5" s="13" t="s">
        <v>10</v>
      </c>
      <c r="K5" s="13" t="s">
        <v>11</v>
      </c>
      <c r="L5" s="13" t="s">
        <v>12</v>
      </c>
      <c r="M5" s="23"/>
      <c r="N5" s="29"/>
      <c r="O5" s="23"/>
    </row>
    <row r="6" spans="1:15" s="19" customFormat="1" ht="22.5" customHeight="1">
      <c r="A6" s="14">
        <v>1</v>
      </c>
      <c r="B6" s="15" t="s">
        <v>49</v>
      </c>
      <c r="C6" s="16" t="s">
        <v>50</v>
      </c>
      <c r="D6" s="17">
        <v>75</v>
      </c>
      <c r="E6" s="18">
        <f>D6*30%</f>
        <v>22.5</v>
      </c>
      <c r="F6" s="18">
        <v>67</v>
      </c>
      <c r="G6" s="18">
        <f>F6*30%</f>
        <v>20.099999999999998</v>
      </c>
      <c r="H6" s="17">
        <v>84.5</v>
      </c>
      <c r="I6" s="18">
        <f>H6*30%</f>
        <v>25.349999999999998</v>
      </c>
      <c r="J6" s="17">
        <v>81</v>
      </c>
      <c r="K6" s="18">
        <f>J6*70%</f>
        <v>56.699999999999996</v>
      </c>
      <c r="L6" s="18">
        <f>I6+K6</f>
        <v>82.05</v>
      </c>
      <c r="M6" s="18">
        <f>L6*40%</f>
        <v>32.82</v>
      </c>
      <c r="N6" s="18">
        <f>E6+G6+M6</f>
        <v>75.419999999999987</v>
      </c>
      <c r="O6" s="17" t="s">
        <v>18</v>
      </c>
    </row>
    <row r="7" spans="1:15" s="19" customFormat="1" ht="21" customHeight="1">
      <c r="A7" s="14">
        <v>2</v>
      </c>
      <c r="B7" s="15" t="s">
        <v>49</v>
      </c>
      <c r="C7" s="16" t="s">
        <v>51</v>
      </c>
      <c r="D7" s="17">
        <v>72.5</v>
      </c>
      <c r="E7" s="18">
        <f>D7*30%</f>
        <v>21.75</v>
      </c>
      <c r="F7" s="18">
        <v>63</v>
      </c>
      <c r="G7" s="18">
        <f>F7*30%</f>
        <v>18.899999999999999</v>
      </c>
      <c r="H7" s="17">
        <v>76.5</v>
      </c>
      <c r="I7" s="18">
        <f>H7*30%</f>
        <v>22.95</v>
      </c>
      <c r="J7" s="17">
        <v>81.599999999999994</v>
      </c>
      <c r="K7" s="18">
        <f>J7*70%</f>
        <v>57.11999999999999</v>
      </c>
      <c r="L7" s="18">
        <f>I7+K7</f>
        <v>80.069999999999993</v>
      </c>
      <c r="M7" s="18">
        <f>L7*40%</f>
        <v>32.027999999999999</v>
      </c>
      <c r="N7" s="18">
        <f>E7+G7+M7</f>
        <v>72.677999999999997</v>
      </c>
      <c r="O7" s="17"/>
    </row>
    <row r="8" spans="1:15" s="19" customFormat="1" ht="22.5" customHeight="1">
      <c r="A8" s="14">
        <v>3</v>
      </c>
      <c r="B8" s="15" t="s">
        <v>49</v>
      </c>
      <c r="C8" s="16" t="s">
        <v>52</v>
      </c>
      <c r="D8" s="17">
        <v>81</v>
      </c>
      <c r="E8" s="18">
        <f>D8*30%</f>
        <v>24.3</v>
      </c>
      <c r="F8" s="18">
        <v>54</v>
      </c>
      <c r="G8" s="18">
        <f>F8*30%</f>
        <v>16.2</v>
      </c>
      <c r="H8" s="17">
        <v>73.7</v>
      </c>
      <c r="I8" s="18">
        <f>H8*30%</f>
        <v>22.11</v>
      </c>
      <c r="J8" s="17">
        <v>72.599999999999994</v>
      </c>
      <c r="K8" s="18">
        <f>J8*70%</f>
        <v>50.819999999999993</v>
      </c>
      <c r="L8" s="18">
        <f>I8+K8</f>
        <v>72.929999999999993</v>
      </c>
      <c r="M8" s="18">
        <f>L8*40%</f>
        <v>29.171999999999997</v>
      </c>
      <c r="N8" s="18">
        <f>E8+G8+M8</f>
        <v>69.671999999999997</v>
      </c>
      <c r="O8" s="17"/>
    </row>
    <row r="9" spans="1:15" s="19" customFormat="1" ht="22.5" customHeight="1">
      <c r="A9" s="14"/>
      <c r="B9" s="15"/>
      <c r="C9" s="16"/>
      <c r="D9" s="17"/>
      <c r="E9" s="18"/>
      <c r="F9" s="18"/>
      <c r="G9" s="18"/>
      <c r="H9" s="17"/>
      <c r="I9" s="18"/>
      <c r="J9" s="17"/>
      <c r="K9" s="18"/>
      <c r="L9" s="18"/>
      <c r="M9" s="18"/>
      <c r="N9" s="18"/>
      <c r="O9" s="17"/>
    </row>
    <row r="10" spans="1:15" s="19" customFormat="1" ht="22.5" customHeight="1">
      <c r="A10" s="14">
        <v>1</v>
      </c>
      <c r="B10" s="15" t="s">
        <v>53</v>
      </c>
      <c r="C10" s="16" t="s">
        <v>54</v>
      </c>
      <c r="D10" s="18">
        <v>60</v>
      </c>
      <c r="E10" s="18">
        <f t="shared" ref="E10:E15" si="0">D10*30%</f>
        <v>18</v>
      </c>
      <c r="F10" s="18">
        <v>88</v>
      </c>
      <c r="G10" s="18">
        <f t="shared" ref="G10:G15" si="1">F10*30%</f>
        <v>26.4</v>
      </c>
      <c r="H10" s="18">
        <v>86.6</v>
      </c>
      <c r="I10" s="18">
        <f>H10*30%</f>
        <v>25.979999999999997</v>
      </c>
      <c r="J10" s="18">
        <v>77.8</v>
      </c>
      <c r="K10" s="18">
        <f>J10*70%</f>
        <v>54.459999999999994</v>
      </c>
      <c r="L10" s="18">
        <f>I10+K10</f>
        <v>80.44</v>
      </c>
      <c r="M10" s="18">
        <f>L10*40%</f>
        <v>32.176000000000002</v>
      </c>
      <c r="N10" s="18">
        <f>E10+G10+M10</f>
        <v>76.575999999999993</v>
      </c>
      <c r="O10" s="17" t="s">
        <v>18</v>
      </c>
    </row>
    <row r="11" spans="1:15" s="19" customFormat="1" ht="21" customHeight="1">
      <c r="A11" s="14">
        <v>2</v>
      </c>
      <c r="B11" s="15" t="s">
        <v>53</v>
      </c>
      <c r="C11" s="16" t="s">
        <v>55</v>
      </c>
      <c r="D11" s="18">
        <v>69.5</v>
      </c>
      <c r="E11" s="18">
        <f t="shared" si="0"/>
        <v>20.849999999999998</v>
      </c>
      <c r="F11" s="18">
        <v>86</v>
      </c>
      <c r="G11" s="18">
        <f t="shared" si="1"/>
        <v>25.8</v>
      </c>
      <c r="H11" s="17">
        <v>77.400000000000006</v>
      </c>
      <c r="I11" s="18">
        <f>H11*30%</f>
        <v>23.220000000000002</v>
      </c>
      <c r="J11" s="17">
        <v>73.400000000000006</v>
      </c>
      <c r="K11" s="18">
        <f>J11*70%</f>
        <v>51.38</v>
      </c>
      <c r="L11" s="18">
        <f>I11+K11</f>
        <v>74.600000000000009</v>
      </c>
      <c r="M11" s="18">
        <f>L11*40%</f>
        <v>29.840000000000003</v>
      </c>
      <c r="N11" s="18">
        <f>E11+G11+M11</f>
        <v>76.490000000000009</v>
      </c>
      <c r="O11" s="17" t="s">
        <v>18</v>
      </c>
    </row>
    <row r="12" spans="1:15" s="19" customFormat="1" ht="21.75" customHeight="1">
      <c r="A12" s="14">
        <v>3</v>
      </c>
      <c r="B12" s="15" t="s">
        <v>53</v>
      </c>
      <c r="C12" s="16" t="s">
        <v>56</v>
      </c>
      <c r="D12" s="18">
        <v>61</v>
      </c>
      <c r="E12" s="18">
        <f t="shared" si="0"/>
        <v>18.3</v>
      </c>
      <c r="F12" s="18">
        <v>79</v>
      </c>
      <c r="G12" s="18">
        <f t="shared" si="1"/>
        <v>23.7</v>
      </c>
      <c r="H12" s="17">
        <v>71.400000000000006</v>
      </c>
      <c r="I12" s="18">
        <f>H12*30%</f>
        <v>21.42</v>
      </c>
      <c r="J12" s="17">
        <v>72.3</v>
      </c>
      <c r="K12" s="18">
        <f>J12*70%</f>
        <v>50.609999999999992</v>
      </c>
      <c r="L12" s="18">
        <f>I12+K12</f>
        <v>72.03</v>
      </c>
      <c r="M12" s="18">
        <f>L12*40%</f>
        <v>28.812000000000001</v>
      </c>
      <c r="N12" s="18">
        <f>E12+G12+M12</f>
        <v>70.811999999999998</v>
      </c>
      <c r="O12" s="17"/>
    </row>
    <row r="13" spans="1:15" s="19" customFormat="1" ht="18.75" customHeight="1">
      <c r="A13" s="14">
        <v>4</v>
      </c>
      <c r="B13" s="15" t="s">
        <v>53</v>
      </c>
      <c r="C13" s="16" t="s">
        <v>57</v>
      </c>
      <c r="D13" s="17">
        <v>50.5</v>
      </c>
      <c r="E13" s="18">
        <f t="shared" si="0"/>
        <v>15.149999999999999</v>
      </c>
      <c r="F13" s="18">
        <v>82</v>
      </c>
      <c r="G13" s="18">
        <f t="shared" si="1"/>
        <v>24.599999999999998</v>
      </c>
      <c r="H13" s="17">
        <v>81.099999999999994</v>
      </c>
      <c r="I13" s="18">
        <f>H13*30%</f>
        <v>24.33</v>
      </c>
      <c r="J13" s="17">
        <v>74.8</v>
      </c>
      <c r="K13" s="18">
        <f>J13*70%</f>
        <v>52.359999999999992</v>
      </c>
      <c r="L13" s="18">
        <f>I13+K13</f>
        <v>76.69</v>
      </c>
      <c r="M13" s="18">
        <f>L13*40%</f>
        <v>30.676000000000002</v>
      </c>
      <c r="N13" s="18">
        <f>E13+G13+M13</f>
        <v>70.426000000000002</v>
      </c>
      <c r="O13" s="17"/>
    </row>
    <row r="14" spans="1:15" s="19" customFormat="1" ht="18.75" customHeight="1">
      <c r="A14" s="14">
        <v>5</v>
      </c>
      <c r="B14" s="15" t="s">
        <v>53</v>
      </c>
      <c r="C14" s="16" t="s">
        <v>58</v>
      </c>
      <c r="D14" s="18">
        <v>63.5</v>
      </c>
      <c r="E14" s="18">
        <f t="shared" si="0"/>
        <v>19.05</v>
      </c>
      <c r="F14" s="18">
        <v>73</v>
      </c>
      <c r="G14" s="18">
        <f t="shared" si="1"/>
        <v>21.9</v>
      </c>
      <c r="H14" s="17">
        <v>75.5</v>
      </c>
      <c r="I14" s="18">
        <f>H14*30%</f>
        <v>22.65</v>
      </c>
      <c r="J14" s="17">
        <v>67.2</v>
      </c>
      <c r="K14" s="18">
        <f>J14*70%</f>
        <v>47.04</v>
      </c>
      <c r="L14" s="18">
        <f>I14+K14</f>
        <v>69.69</v>
      </c>
      <c r="M14" s="18">
        <f>L14*40%</f>
        <v>27.876000000000001</v>
      </c>
      <c r="N14" s="18">
        <f>E14+G14+M14</f>
        <v>68.826000000000008</v>
      </c>
      <c r="O14" s="17"/>
    </row>
    <row r="15" spans="1:15" s="19" customFormat="1" ht="18" customHeight="1">
      <c r="A15" s="14">
        <v>6</v>
      </c>
      <c r="B15" s="15" t="s">
        <v>53</v>
      </c>
      <c r="C15" s="16" t="s">
        <v>59</v>
      </c>
      <c r="D15" s="18">
        <v>65.5</v>
      </c>
      <c r="E15" s="18">
        <f t="shared" si="0"/>
        <v>19.649999999999999</v>
      </c>
      <c r="F15" s="18">
        <v>76</v>
      </c>
      <c r="G15" s="18">
        <f t="shared" si="1"/>
        <v>22.8</v>
      </c>
      <c r="H15" s="17" t="s">
        <v>48</v>
      </c>
      <c r="I15" s="17" t="s">
        <v>48</v>
      </c>
      <c r="J15" s="17" t="s">
        <v>48</v>
      </c>
      <c r="K15" s="17" t="s">
        <v>48</v>
      </c>
      <c r="L15" s="17" t="s">
        <v>48</v>
      </c>
      <c r="M15" s="17" t="s">
        <v>48</v>
      </c>
      <c r="N15" s="18">
        <v>42.45</v>
      </c>
      <c r="O15" s="17"/>
    </row>
    <row r="16" spans="1:15" s="19" customFormat="1" ht="18" customHeight="1">
      <c r="A16" s="14"/>
      <c r="B16" s="15"/>
      <c r="C16" s="16"/>
      <c r="D16" s="18"/>
      <c r="E16" s="18"/>
      <c r="F16" s="18"/>
      <c r="G16" s="18"/>
      <c r="H16" s="17"/>
      <c r="I16" s="17"/>
      <c r="J16" s="17"/>
      <c r="K16" s="17"/>
      <c r="L16" s="17"/>
      <c r="M16" s="17"/>
      <c r="N16" s="18"/>
      <c r="O16" s="17"/>
    </row>
    <row r="17" spans="1:15" ht="24.75" customHeight="1">
      <c r="A17" s="2">
        <v>1</v>
      </c>
      <c r="B17" s="3" t="s">
        <v>26</v>
      </c>
      <c r="C17" s="10" t="s">
        <v>27</v>
      </c>
      <c r="D17" s="7">
        <v>72.5</v>
      </c>
      <c r="E17" s="7">
        <f>D17*30%</f>
        <v>21.75</v>
      </c>
      <c r="F17" s="7">
        <v>91</v>
      </c>
      <c r="G17" s="7">
        <f>F17*30%</f>
        <v>27.3</v>
      </c>
      <c r="H17" s="7">
        <v>84.3</v>
      </c>
      <c r="I17" s="7">
        <f>H17*30%</f>
        <v>25.29</v>
      </c>
      <c r="J17" s="7">
        <v>81.599999999999994</v>
      </c>
      <c r="K17" s="7">
        <f>J17*70%</f>
        <v>57.11999999999999</v>
      </c>
      <c r="L17" s="7">
        <f>I17+K17</f>
        <v>82.41</v>
      </c>
      <c r="M17" s="7">
        <f>L17*40%</f>
        <v>32.963999999999999</v>
      </c>
      <c r="N17" s="7">
        <f>E17+G17+M17</f>
        <v>82.013999999999996</v>
      </c>
      <c r="O17" s="8" t="s">
        <v>46</v>
      </c>
    </row>
    <row r="18" spans="1:15" ht="24.75" customHeight="1">
      <c r="A18" s="2">
        <v>2</v>
      </c>
      <c r="B18" s="3" t="s">
        <v>26</v>
      </c>
      <c r="C18" s="10" t="s">
        <v>29</v>
      </c>
      <c r="D18" s="8">
        <v>79.5</v>
      </c>
      <c r="E18" s="7">
        <f>D18*30%</f>
        <v>23.849999999999998</v>
      </c>
      <c r="F18" s="7">
        <v>84</v>
      </c>
      <c r="G18" s="7">
        <f>F18*30%</f>
        <v>25.2</v>
      </c>
      <c r="H18" s="8">
        <v>82</v>
      </c>
      <c r="I18" s="7">
        <f>H18*30%</f>
        <v>24.599999999999998</v>
      </c>
      <c r="J18" s="8">
        <v>81.599999999999994</v>
      </c>
      <c r="K18" s="7">
        <f>J18*70%</f>
        <v>57.11999999999999</v>
      </c>
      <c r="L18" s="7">
        <f>I18+K18</f>
        <v>81.719999999999985</v>
      </c>
      <c r="M18" s="7">
        <f>L18*40%</f>
        <v>32.687999999999995</v>
      </c>
      <c r="N18" s="7">
        <f>E18+G18+M18</f>
        <v>81.738</v>
      </c>
      <c r="O18" s="8"/>
    </row>
    <row r="19" spans="1:15" ht="24.75" customHeight="1">
      <c r="A19" s="2">
        <v>3</v>
      </c>
      <c r="B19" s="3" t="s">
        <v>26</v>
      </c>
      <c r="C19" s="10" t="s">
        <v>28</v>
      </c>
      <c r="D19" s="7">
        <v>75.5</v>
      </c>
      <c r="E19" s="7">
        <f>D19*30%</f>
        <v>22.65</v>
      </c>
      <c r="F19" s="7">
        <v>91</v>
      </c>
      <c r="G19" s="7">
        <f>F19*30%</f>
        <v>27.3</v>
      </c>
      <c r="H19" s="8">
        <v>76.099999999999994</v>
      </c>
      <c r="I19" s="7">
        <f>H19*30%</f>
        <v>22.83</v>
      </c>
      <c r="J19" s="8">
        <v>69.599999999999994</v>
      </c>
      <c r="K19" s="7">
        <f>J19*70%</f>
        <v>48.719999999999992</v>
      </c>
      <c r="L19" s="7">
        <f>I19+K19</f>
        <v>71.549999999999983</v>
      </c>
      <c r="M19" s="7">
        <f>L19*40%</f>
        <v>28.619999999999994</v>
      </c>
      <c r="N19" s="7">
        <f>E19+G19+M19</f>
        <v>78.569999999999993</v>
      </c>
      <c r="O19" s="8"/>
    </row>
    <row r="20" spans="1:15" ht="24.75" customHeight="1">
      <c r="A20" s="4"/>
      <c r="B20" s="3"/>
      <c r="C20" s="11"/>
      <c r="D20" s="8"/>
      <c r="E20" s="7"/>
      <c r="F20" s="7"/>
      <c r="G20" s="7"/>
      <c r="H20" s="8"/>
      <c r="I20" s="7"/>
      <c r="J20" s="8"/>
      <c r="K20" s="7"/>
      <c r="L20" s="7"/>
      <c r="M20" s="7"/>
      <c r="N20" s="7"/>
      <c r="O20" s="8"/>
    </row>
    <row r="21" spans="1:15" ht="24.75" customHeight="1">
      <c r="A21" s="2">
        <v>1</v>
      </c>
      <c r="B21" s="3" t="s">
        <v>30</v>
      </c>
      <c r="C21" s="10" t="s">
        <v>32</v>
      </c>
      <c r="D21" s="8">
        <v>78</v>
      </c>
      <c r="E21" s="7">
        <f>D21*30%</f>
        <v>23.4</v>
      </c>
      <c r="F21" s="7">
        <v>79</v>
      </c>
      <c r="G21" s="7">
        <f>F21*30%</f>
        <v>23.7</v>
      </c>
      <c r="H21" s="8">
        <v>81</v>
      </c>
      <c r="I21" s="7">
        <f>H21*30%</f>
        <v>24.3</v>
      </c>
      <c r="J21" s="8">
        <v>78.2</v>
      </c>
      <c r="K21" s="7">
        <f>J21*70%</f>
        <v>54.74</v>
      </c>
      <c r="L21" s="7">
        <f>I21+K21</f>
        <v>79.040000000000006</v>
      </c>
      <c r="M21" s="7">
        <f>L21*40%</f>
        <v>31.616000000000003</v>
      </c>
      <c r="N21" s="7">
        <f>E21+G21+M21</f>
        <v>78.715999999999994</v>
      </c>
      <c r="O21" s="8" t="s">
        <v>46</v>
      </c>
    </row>
    <row r="22" spans="1:15" ht="24.75" customHeight="1">
      <c r="A22" s="2">
        <v>2</v>
      </c>
      <c r="B22" s="3" t="s">
        <v>30</v>
      </c>
      <c r="C22" s="10" t="s">
        <v>31</v>
      </c>
      <c r="D22" s="8">
        <v>72.5</v>
      </c>
      <c r="E22" s="7">
        <f t="shared" ref="E22:E35" si="2">D22*30%</f>
        <v>21.75</v>
      </c>
      <c r="F22" s="7">
        <v>83</v>
      </c>
      <c r="G22" s="7">
        <f t="shared" ref="G22:G35" si="3">F22*30%</f>
        <v>24.9</v>
      </c>
      <c r="H22" s="8">
        <v>83.7</v>
      </c>
      <c r="I22" s="7">
        <f t="shared" ref="I22:I35" si="4">H22*30%</f>
        <v>25.11</v>
      </c>
      <c r="J22" s="8">
        <v>69</v>
      </c>
      <c r="K22" s="7">
        <f t="shared" ref="K22:K35" si="5">J22*70%</f>
        <v>48.3</v>
      </c>
      <c r="L22" s="7">
        <f t="shared" ref="L22:L35" si="6">I22+K22</f>
        <v>73.41</v>
      </c>
      <c r="M22" s="7">
        <f t="shared" ref="M22:M35" si="7">L22*40%</f>
        <v>29.364000000000001</v>
      </c>
      <c r="N22" s="7">
        <f t="shared" ref="N22:N35" si="8">E22+G22+M22</f>
        <v>76.013999999999996</v>
      </c>
      <c r="O22" s="8"/>
    </row>
    <row r="23" spans="1:15" ht="24.75" customHeight="1">
      <c r="A23" s="2">
        <v>3</v>
      </c>
      <c r="B23" s="3" t="s">
        <v>30</v>
      </c>
      <c r="C23" s="10" t="s">
        <v>40</v>
      </c>
      <c r="D23" s="8">
        <v>79</v>
      </c>
      <c r="E23" s="7">
        <f t="shared" si="2"/>
        <v>23.7</v>
      </c>
      <c r="F23" s="7">
        <v>79</v>
      </c>
      <c r="G23" s="7">
        <f t="shared" si="3"/>
        <v>23.7</v>
      </c>
      <c r="H23" s="8" t="s">
        <v>78</v>
      </c>
      <c r="I23" s="8" t="s">
        <v>78</v>
      </c>
      <c r="J23" s="8" t="s">
        <v>78</v>
      </c>
      <c r="K23" s="8" t="s">
        <v>78</v>
      </c>
      <c r="L23" s="8" t="s">
        <v>78</v>
      </c>
      <c r="M23" s="8" t="s">
        <v>78</v>
      </c>
      <c r="N23" s="7">
        <v>74.400000000000006</v>
      </c>
      <c r="O23" s="8"/>
    </row>
    <row r="24" spans="1:15" ht="24.75" customHeight="1">
      <c r="A24" s="5"/>
      <c r="B24" s="6"/>
      <c r="C24" s="12"/>
      <c r="D24" s="9"/>
      <c r="E24" s="7"/>
      <c r="F24" s="7"/>
      <c r="G24" s="7"/>
      <c r="H24" s="9"/>
      <c r="I24" s="7"/>
      <c r="J24" s="9"/>
      <c r="K24" s="7"/>
      <c r="L24" s="7"/>
      <c r="M24" s="7"/>
      <c r="N24" s="7"/>
      <c r="O24" s="9"/>
    </row>
    <row r="25" spans="1:15" ht="24.75" customHeight="1">
      <c r="A25" s="2">
        <v>1</v>
      </c>
      <c r="B25" s="3" t="s">
        <v>33</v>
      </c>
      <c r="C25" s="10" t="s">
        <v>25</v>
      </c>
      <c r="D25" s="7">
        <v>68.5</v>
      </c>
      <c r="E25" s="7">
        <f>D25*30%</f>
        <v>20.55</v>
      </c>
      <c r="F25" s="7">
        <v>69</v>
      </c>
      <c r="G25" s="7">
        <f>F25*30%</f>
        <v>20.7</v>
      </c>
      <c r="H25" s="8">
        <v>84.4</v>
      </c>
      <c r="I25" s="7">
        <f>H25*30%</f>
        <v>25.32</v>
      </c>
      <c r="J25" s="8">
        <v>76.599999999999994</v>
      </c>
      <c r="K25" s="7">
        <f>J25*70%</f>
        <v>53.61999999999999</v>
      </c>
      <c r="L25" s="7">
        <f>I25+K25</f>
        <v>78.94</v>
      </c>
      <c r="M25" s="7">
        <f>L25*40%</f>
        <v>31.576000000000001</v>
      </c>
      <c r="N25" s="7">
        <f>E25+G25+M25</f>
        <v>72.825999999999993</v>
      </c>
      <c r="O25" s="8" t="s">
        <v>46</v>
      </c>
    </row>
    <row r="26" spans="1:15" ht="24.75" customHeight="1">
      <c r="A26" s="2">
        <v>2</v>
      </c>
      <c r="B26" s="3" t="s">
        <v>33</v>
      </c>
      <c r="C26" s="10" t="s">
        <v>34</v>
      </c>
      <c r="D26" s="7">
        <v>61.5</v>
      </c>
      <c r="E26" s="7">
        <f t="shared" si="2"/>
        <v>18.45</v>
      </c>
      <c r="F26" s="7">
        <v>74</v>
      </c>
      <c r="G26" s="7">
        <f t="shared" si="3"/>
        <v>22.2</v>
      </c>
      <c r="H26" s="7">
        <v>72.099999999999994</v>
      </c>
      <c r="I26" s="7">
        <f t="shared" si="4"/>
        <v>21.63</v>
      </c>
      <c r="J26" s="7">
        <v>79.599999999999994</v>
      </c>
      <c r="K26" s="7">
        <f t="shared" si="5"/>
        <v>55.719999999999992</v>
      </c>
      <c r="L26" s="7">
        <f t="shared" si="6"/>
        <v>77.349999999999994</v>
      </c>
      <c r="M26" s="7">
        <f t="shared" si="7"/>
        <v>30.939999999999998</v>
      </c>
      <c r="N26" s="7">
        <f t="shared" si="8"/>
        <v>71.59</v>
      </c>
      <c r="O26" s="8"/>
    </row>
    <row r="27" spans="1:15" ht="24.75" customHeight="1">
      <c r="A27" s="2">
        <v>3</v>
      </c>
      <c r="B27" s="3" t="s">
        <v>33</v>
      </c>
      <c r="C27" s="10" t="s">
        <v>35</v>
      </c>
      <c r="D27" s="8">
        <v>72.5</v>
      </c>
      <c r="E27" s="7">
        <f t="shared" si="2"/>
        <v>21.75</v>
      </c>
      <c r="F27" s="7">
        <v>65</v>
      </c>
      <c r="G27" s="7">
        <f t="shared" si="3"/>
        <v>19.5</v>
      </c>
      <c r="H27" s="8">
        <v>75.400000000000006</v>
      </c>
      <c r="I27" s="7">
        <f t="shared" si="4"/>
        <v>22.62</v>
      </c>
      <c r="J27" s="8">
        <v>73.2</v>
      </c>
      <c r="K27" s="7">
        <f t="shared" si="5"/>
        <v>51.24</v>
      </c>
      <c r="L27" s="7">
        <f t="shared" si="6"/>
        <v>73.86</v>
      </c>
      <c r="M27" s="7">
        <f t="shared" si="7"/>
        <v>29.544</v>
      </c>
      <c r="N27" s="7">
        <f t="shared" si="8"/>
        <v>70.793999999999997</v>
      </c>
      <c r="O27" s="8"/>
    </row>
    <row r="28" spans="1:15" ht="25.5" customHeight="1">
      <c r="A28" s="4"/>
      <c r="B28" s="3"/>
      <c r="C28" s="11"/>
      <c r="D28" s="8"/>
      <c r="E28" s="7"/>
      <c r="F28" s="7"/>
      <c r="G28" s="7"/>
      <c r="H28" s="8"/>
      <c r="I28" s="7"/>
      <c r="J28" s="8"/>
      <c r="K28" s="7"/>
      <c r="L28" s="7"/>
      <c r="M28" s="7"/>
      <c r="N28" s="7"/>
      <c r="O28" s="8"/>
    </row>
    <row r="29" spans="1:15" ht="24.75" customHeight="1">
      <c r="A29" s="2">
        <v>1</v>
      </c>
      <c r="B29" s="3" t="s">
        <v>24</v>
      </c>
      <c r="C29" s="10" t="s">
        <v>41</v>
      </c>
      <c r="D29" s="8">
        <v>66</v>
      </c>
      <c r="E29" s="7">
        <f>D29*30%</f>
        <v>19.8</v>
      </c>
      <c r="F29" s="7">
        <v>82</v>
      </c>
      <c r="G29" s="7">
        <f>F29*30%</f>
        <v>24.599999999999998</v>
      </c>
      <c r="H29" s="8">
        <v>80.2</v>
      </c>
      <c r="I29" s="7">
        <f>H29*30%</f>
        <v>24.06</v>
      </c>
      <c r="J29" s="8">
        <v>69.2</v>
      </c>
      <c r="K29" s="7">
        <f>J29*70%</f>
        <v>48.44</v>
      </c>
      <c r="L29" s="7">
        <f>I29+K29</f>
        <v>72.5</v>
      </c>
      <c r="M29" s="7">
        <f>L29*40%</f>
        <v>29</v>
      </c>
      <c r="N29" s="7">
        <f>E29+G29+M29</f>
        <v>73.400000000000006</v>
      </c>
      <c r="O29" s="8" t="s">
        <v>79</v>
      </c>
    </row>
    <row r="30" spans="1:15" ht="24.75" customHeight="1">
      <c r="A30" s="2">
        <v>2</v>
      </c>
      <c r="B30" s="3" t="s">
        <v>24</v>
      </c>
      <c r="C30" s="10" t="s">
        <v>42</v>
      </c>
      <c r="D30" s="8">
        <v>74</v>
      </c>
      <c r="E30" s="7">
        <f>D30*30%</f>
        <v>22.2</v>
      </c>
      <c r="F30" s="7">
        <v>70</v>
      </c>
      <c r="G30" s="7">
        <f>F30*30%</f>
        <v>21</v>
      </c>
      <c r="H30" s="8">
        <v>75.8</v>
      </c>
      <c r="I30" s="7">
        <f>H30*30%</f>
        <v>22.74</v>
      </c>
      <c r="J30" s="8" t="s">
        <v>78</v>
      </c>
      <c r="K30" s="7" t="s">
        <v>78</v>
      </c>
      <c r="L30" s="7">
        <v>22.74</v>
      </c>
      <c r="M30" s="7">
        <v>9.1</v>
      </c>
      <c r="N30" s="7">
        <f>E30+G30+M30</f>
        <v>52.300000000000004</v>
      </c>
      <c r="O30" s="8"/>
    </row>
    <row r="31" spans="1:15" ht="24.75" customHeight="1">
      <c r="A31" s="2">
        <v>3</v>
      </c>
      <c r="B31" s="3" t="s">
        <v>24</v>
      </c>
      <c r="C31" s="10" t="s">
        <v>43</v>
      </c>
      <c r="D31" s="8">
        <v>69.5</v>
      </c>
      <c r="E31" s="7">
        <f>D31*30%</f>
        <v>20.849999999999998</v>
      </c>
      <c r="F31" s="7">
        <v>71</v>
      </c>
      <c r="G31" s="7">
        <f>F31*30%</f>
        <v>21.3</v>
      </c>
      <c r="H31" s="8" t="s">
        <v>78</v>
      </c>
      <c r="I31" s="8" t="s">
        <v>78</v>
      </c>
      <c r="J31" s="8" t="s">
        <v>78</v>
      </c>
      <c r="K31" s="8" t="s">
        <v>78</v>
      </c>
      <c r="L31" s="8" t="s">
        <v>78</v>
      </c>
      <c r="M31" s="8" t="s">
        <v>78</v>
      </c>
      <c r="N31" s="7">
        <v>42.15</v>
      </c>
      <c r="O31" s="8"/>
    </row>
    <row r="32" spans="1:15" ht="24.75" customHeight="1">
      <c r="A32" s="2"/>
      <c r="B32" s="3"/>
      <c r="C32" s="10"/>
      <c r="D32" s="8"/>
      <c r="E32" s="7"/>
      <c r="F32" s="7"/>
      <c r="G32" s="7"/>
      <c r="H32" s="8"/>
      <c r="I32" s="7"/>
      <c r="J32" s="8"/>
      <c r="K32" s="7"/>
      <c r="L32" s="7"/>
      <c r="M32" s="7"/>
      <c r="N32" s="7"/>
      <c r="O32" s="8"/>
    </row>
    <row r="33" spans="1:15" ht="24.75" customHeight="1">
      <c r="A33" s="2">
        <v>1</v>
      </c>
      <c r="B33" s="3" t="s">
        <v>36</v>
      </c>
      <c r="C33" s="10" t="s">
        <v>37</v>
      </c>
      <c r="D33" s="8">
        <v>63.5</v>
      </c>
      <c r="E33" s="7">
        <f t="shared" si="2"/>
        <v>19.05</v>
      </c>
      <c r="F33" s="7">
        <v>60</v>
      </c>
      <c r="G33" s="7">
        <f t="shared" si="3"/>
        <v>18</v>
      </c>
      <c r="H33" s="8">
        <v>65.900000000000006</v>
      </c>
      <c r="I33" s="7">
        <f t="shared" si="4"/>
        <v>19.77</v>
      </c>
      <c r="J33" s="8">
        <v>64.400000000000006</v>
      </c>
      <c r="K33" s="7">
        <f t="shared" si="5"/>
        <v>45.08</v>
      </c>
      <c r="L33" s="7">
        <f t="shared" si="6"/>
        <v>64.849999999999994</v>
      </c>
      <c r="M33" s="7">
        <f t="shared" si="7"/>
        <v>25.939999999999998</v>
      </c>
      <c r="N33" s="7">
        <f t="shared" si="8"/>
        <v>62.989999999999995</v>
      </c>
      <c r="O33" s="8"/>
    </row>
    <row r="34" spans="1:15" ht="24.75" customHeight="1">
      <c r="A34" s="2">
        <v>2</v>
      </c>
      <c r="B34" s="3" t="s">
        <v>36</v>
      </c>
      <c r="C34" s="10" t="s">
        <v>44</v>
      </c>
      <c r="D34" s="8">
        <v>75.5</v>
      </c>
      <c r="E34" s="7">
        <f t="shared" si="2"/>
        <v>22.65</v>
      </c>
      <c r="F34" s="7">
        <v>56</v>
      </c>
      <c r="G34" s="7">
        <f t="shared" si="3"/>
        <v>16.8</v>
      </c>
      <c r="H34" s="8" t="s">
        <v>78</v>
      </c>
      <c r="I34" s="8" t="s">
        <v>78</v>
      </c>
      <c r="J34" s="8" t="s">
        <v>78</v>
      </c>
      <c r="K34" s="8" t="s">
        <v>78</v>
      </c>
      <c r="L34" s="8" t="s">
        <v>78</v>
      </c>
      <c r="M34" s="8" t="s">
        <v>78</v>
      </c>
      <c r="N34" s="7">
        <v>39.450000000000003</v>
      </c>
      <c r="O34" s="8"/>
    </row>
    <row r="35" spans="1:15" ht="24.75" customHeight="1">
      <c r="A35" s="2">
        <v>2</v>
      </c>
      <c r="B35" s="3" t="s">
        <v>36</v>
      </c>
      <c r="C35" s="10" t="s">
        <v>45</v>
      </c>
      <c r="D35" s="8">
        <v>62.5</v>
      </c>
      <c r="E35" s="7">
        <f t="shared" si="2"/>
        <v>18.75</v>
      </c>
      <c r="F35" s="7">
        <v>69</v>
      </c>
      <c r="G35" s="7">
        <f t="shared" si="3"/>
        <v>20.7</v>
      </c>
      <c r="H35" s="8" t="s">
        <v>78</v>
      </c>
      <c r="I35" s="8" t="s">
        <v>78</v>
      </c>
      <c r="J35" s="8" t="s">
        <v>78</v>
      </c>
      <c r="K35" s="8" t="s">
        <v>78</v>
      </c>
      <c r="L35" s="8" t="s">
        <v>78</v>
      </c>
      <c r="M35" s="8" t="s">
        <v>78</v>
      </c>
      <c r="N35" s="7">
        <v>39.450000000000003</v>
      </c>
      <c r="O35" s="8"/>
    </row>
    <row r="36" spans="1:15" ht="24.75" customHeight="1">
      <c r="A36" s="2"/>
      <c r="B36" s="3"/>
      <c r="C36" s="10"/>
      <c r="D36" s="8"/>
      <c r="E36" s="7"/>
      <c r="F36" s="7"/>
      <c r="G36" s="7"/>
      <c r="H36" s="8"/>
      <c r="I36" s="7"/>
      <c r="J36" s="8"/>
      <c r="K36" s="7"/>
      <c r="L36" s="7"/>
      <c r="M36" s="7"/>
      <c r="N36" s="7"/>
      <c r="O36" s="8"/>
    </row>
    <row r="37" spans="1:15" ht="24.75" customHeight="1">
      <c r="A37" s="2">
        <v>1</v>
      </c>
      <c r="B37" s="3" t="s">
        <v>20</v>
      </c>
      <c r="C37" s="10" t="s">
        <v>21</v>
      </c>
      <c r="D37" s="7">
        <v>65.5</v>
      </c>
      <c r="E37" s="7">
        <f>D37*30%</f>
        <v>19.649999999999999</v>
      </c>
      <c r="F37" s="7">
        <v>66.5</v>
      </c>
      <c r="G37" s="7">
        <f>F37*30%</f>
        <v>19.95</v>
      </c>
      <c r="H37" s="7">
        <v>80.099999999999994</v>
      </c>
      <c r="I37" s="7">
        <f>H37*30%</f>
        <v>24.029999999999998</v>
      </c>
      <c r="J37" s="7">
        <v>76.2</v>
      </c>
      <c r="K37" s="7">
        <f>J37*70%</f>
        <v>53.339999999999996</v>
      </c>
      <c r="L37" s="7">
        <f>I37+K37</f>
        <v>77.36999999999999</v>
      </c>
      <c r="M37" s="7">
        <f>L37*40%</f>
        <v>30.947999999999997</v>
      </c>
      <c r="N37" s="7">
        <f>E37+G37+M37</f>
        <v>70.547999999999988</v>
      </c>
      <c r="O37" s="8" t="s">
        <v>47</v>
      </c>
    </row>
    <row r="38" spans="1:15" ht="24.75" customHeight="1">
      <c r="A38" s="2">
        <v>2</v>
      </c>
      <c r="B38" s="3" t="s">
        <v>20</v>
      </c>
      <c r="C38" s="10" t="s">
        <v>22</v>
      </c>
      <c r="D38" s="7">
        <v>60</v>
      </c>
      <c r="E38" s="7">
        <f>D38*30%</f>
        <v>18</v>
      </c>
      <c r="F38" s="7">
        <v>57.5</v>
      </c>
      <c r="G38" s="7">
        <f>F38*30%</f>
        <v>17.25</v>
      </c>
      <c r="H38" s="8">
        <v>84.2</v>
      </c>
      <c r="I38" s="7">
        <f>H38*30%</f>
        <v>25.26</v>
      </c>
      <c r="J38" s="8">
        <v>77.599999999999994</v>
      </c>
      <c r="K38" s="7">
        <f>J38*70%</f>
        <v>54.319999999999993</v>
      </c>
      <c r="L38" s="7">
        <f>I38+K38</f>
        <v>79.58</v>
      </c>
      <c r="M38" s="7">
        <f>L38*40%</f>
        <v>31.832000000000001</v>
      </c>
      <c r="N38" s="7">
        <f>E38+G38+M38</f>
        <v>67.081999999999994</v>
      </c>
      <c r="O38" s="8"/>
    </row>
    <row r="39" spans="1:15" ht="24.75" customHeight="1">
      <c r="A39" s="2">
        <v>3</v>
      </c>
      <c r="B39" s="3" t="s">
        <v>20</v>
      </c>
      <c r="C39" s="10" t="s">
        <v>23</v>
      </c>
      <c r="D39" s="8">
        <v>66</v>
      </c>
      <c r="E39" s="7">
        <f>D39*30%</f>
        <v>19.8</v>
      </c>
      <c r="F39" s="7">
        <v>53.5</v>
      </c>
      <c r="G39" s="7">
        <f>F39*30%</f>
        <v>16.05</v>
      </c>
      <c r="H39" s="8">
        <v>81.2</v>
      </c>
      <c r="I39" s="7">
        <f>H39*30%</f>
        <v>24.36</v>
      </c>
      <c r="J39" s="8">
        <v>69.400000000000006</v>
      </c>
      <c r="K39" s="7">
        <f>J39*70%</f>
        <v>48.58</v>
      </c>
      <c r="L39" s="7">
        <f>I39+K39</f>
        <v>72.94</v>
      </c>
      <c r="M39" s="7">
        <f>L39*40%</f>
        <v>29.176000000000002</v>
      </c>
      <c r="N39" s="7">
        <f>E39+G39+M39</f>
        <v>65.02600000000001</v>
      </c>
      <c r="O39" s="8"/>
    </row>
    <row r="40" spans="1:15" ht="24.75" customHeight="1">
      <c r="A40" s="2"/>
      <c r="B40" s="3"/>
      <c r="C40" s="10"/>
      <c r="D40" s="8"/>
      <c r="E40" s="7"/>
      <c r="F40" s="7"/>
      <c r="G40" s="7"/>
      <c r="H40" s="8"/>
      <c r="I40" s="7"/>
      <c r="J40" s="8"/>
      <c r="K40" s="7"/>
      <c r="L40" s="7"/>
      <c r="M40" s="7"/>
      <c r="N40" s="7"/>
      <c r="O40" s="8"/>
    </row>
    <row r="41" spans="1:15" s="19" customFormat="1" ht="24.75" customHeight="1">
      <c r="A41" s="14">
        <v>1</v>
      </c>
      <c r="B41" s="15" t="s">
        <v>60</v>
      </c>
      <c r="C41" s="16" t="s">
        <v>61</v>
      </c>
      <c r="D41" s="17">
        <v>76</v>
      </c>
      <c r="E41" s="18">
        <f t="shared" ref="E41:E43" si="9">D41*30%</f>
        <v>22.8</v>
      </c>
      <c r="F41" s="18">
        <v>72</v>
      </c>
      <c r="G41" s="18">
        <f t="shared" ref="G41:G43" si="10">F41*30%</f>
        <v>21.599999999999998</v>
      </c>
      <c r="H41" s="17">
        <v>86.6</v>
      </c>
      <c r="I41" s="18">
        <f t="shared" ref="I41:I42" si="11">H41*30%</f>
        <v>25.979999999999997</v>
      </c>
      <c r="J41" s="17">
        <v>84</v>
      </c>
      <c r="K41" s="18">
        <f t="shared" ref="K41:K42" si="12">J41*70%</f>
        <v>58.8</v>
      </c>
      <c r="L41" s="18">
        <f t="shared" ref="L41:L42" si="13">I41+K41</f>
        <v>84.78</v>
      </c>
      <c r="M41" s="18">
        <f t="shared" ref="M41:M42" si="14">L41*40%</f>
        <v>33.911999999999999</v>
      </c>
      <c r="N41" s="18">
        <f t="shared" ref="N41:N42" si="15">E41+G41+M41</f>
        <v>78.311999999999998</v>
      </c>
      <c r="O41" s="17" t="s">
        <v>18</v>
      </c>
    </row>
    <row r="42" spans="1:15" s="19" customFormat="1" ht="24.75" customHeight="1">
      <c r="A42" s="14">
        <v>2</v>
      </c>
      <c r="B42" s="15" t="s">
        <v>60</v>
      </c>
      <c r="C42" s="16" t="s">
        <v>62</v>
      </c>
      <c r="D42" s="17">
        <v>75.5</v>
      </c>
      <c r="E42" s="18">
        <f t="shared" si="9"/>
        <v>22.65</v>
      </c>
      <c r="F42" s="18">
        <v>62</v>
      </c>
      <c r="G42" s="18">
        <f t="shared" si="10"/>
        <v>18.599999999999998</v>
      </c>
      <c r="H42" s="17">
        <v>84.8</v>
      </c>
      <c r="I42" s="18">
        <f t="shared" si="11"/>
        <v>25.439999999999998</v>
      </c>
      <c r="J42" s="17">
        <v>76.2</v>
      </c>
      <c r="K42" s="18">
        <f t="shared" si="12"/>
        <v>53.339999999999996</v>
      </c>
      <c r="L42" s="18">
        <f t="shared" si="13"/>
        <v>78.78</v>
      </c>
      <c r="M42" s="18">
        <f t="shared" si="14"/>
        <v>31.512</v>
      </c>
      <c r="N42" s="18">
        <f t="shared" si="15"/>
        <v>72.762</v>
      </c>
      <c r="O42" s="17"/>
    </row>
    <row r="43" spans="1:15" s="19" customFormat="1" ht="21.75" customHeight="1">
      <c r="A43" s="14">
        <v>3</v>
      </c>
      <c r="B43" s="15" t="s">
        <v>60</v>
      </c>
      <c r="C43" s="16" t="s">
        <v>63</v>
      </c>
      <c r="D43" s="17">
        <v>70.5</v>
      </c>
      <c r="E43" s="18">
        <f t="shared" si="9"/>
        <v>21.15</v>
      </c>
      <c r="F43" s="18">
        <v>69</v>
      </c>
      <c r="G43" s="18">
        <f t="shared" si="10"/>
        <v>20.7</v>
      </c>
      <c r="H43" s="20" t="s">
        <v>48</v>
      </c>
      <c r="I43" s="20" t="s">
        <v>48</v>
      </c>
      <c r="J43" s="20" t="s">
        <v>48</v>
      </c>
      <c r="K43" s="20" t="s">
        <v>48</v>
      </c>
      <c r="L43" s="20" t="s">
        <v>48</v>
      </c>
      <c r="M43" s="20" t="s">
        <v>48</v>
      </c>
      <c r="N43" s="18">
        <v>41.85</v>
      </c>
      <c r="O43" s="17"/>
    </row>
    <row r="44" spans="1:15" s="19" customFormat="1" ht="21.75" customHeight="1">
      <c r="A44" s="14"/>
      <c r="B44" s="15"/>
      <c r="C44" s="16"/>
      <c r="D44" s="17"/>
      <c r="E44" s="18"/>
      <c r="F44" s="18"/>
      <c r="G44" s="18"/>
      <c r="H44" s="20"/>
      <c r="I44" s="20"/>
      <c r="J44" s="20"/>
      <c r="K44" s="20"/>
      <c r="L44" s="20"/>
      <c r="M44" s="20"/>
      <c r="N44" s="18"/>
      <c r="O44" s="17"/>
    </row>
    <row r="45" spans="1:15" s="19" customFormat="1" ht="19.5" customHeight="1">
      <c r="A45" s="14">
        <v>1</v>
      </c>
      <c r="B45" s="15" t="s">
        <v>64</v>
      </c>
      <c r="C45" s="16" t="s">
        <v>65</v>
      </c>
      <c r="D45" s="18">
        <v>64.5</v>
      </c>
      <c r="E45" s="18">
        <f>D45*30%</f>
        <v>19.349999999999998</v>
      </c>
      <c r="F45" s="18">
        <v>87</v>
      </c>
      <c r="G45" s="18">
        <f>F45*30%</f>
        <v>26.099999999999998</v>
      </c>
      <c r="H45" s="18">
        <v>86.4</v>
      </c>
      <c r="I45" s="18">
        <f>H45*30%</f>
        <v>25.92</v>
      </c>
      <c r="J45" s="18">
        <v>78.7</v>
      </c>
      <c r="K45" s="18">
        <f>J45*70%</f>
        <v>55.089999999999996</v>
      </c>
      <c r="L45" s="18">
        <f>I45+K45</f>
        <v>81.009999999999991</v>
      </c>
      <c r="M45" s="18">
        <f>L45*40%</f>
        <v>32.403999999999996</v>
      </c>
      <c r="N45" s="18">
        <f>E45+G45+M45</f>
        <v>77.853999999999985</v>
      </c>
      <c r="O45" s="17" t="s">
        <v>18</v>
      </c>
    </row>
    <row r="46" spans="1:15" s="19" customFormat="1" ht="21" customHeight="1">
      <c r="A46" s="14">
        <v>2</v>
      </c>
      <c r="B46" s="15" t="s">
        <v>64</v>
      </c>
      <c r="C46" s="16" t="s">
        <v>66</v>
      </c>
      <c r="D46" s="17">
        <v>68</v>
      </c>
      <c r="E46" s="18">
        <f>D46*30%</f>
        <v>20.399999999999999</v>
      </c>
      <c r="F46" s="18">
        <v>86</v>
      </c>
      <c r="G46" s="18">
        <f>F46*30%</f>
        <v>25.8</v>
      </c>
      <c r="H46" s="17">
        <v>78.400000000000006</v>
      </c>
      <c r="I46" s="18">
        <f>H46*30%</f>
        <v>23.52</v>
      </c>
      <c r="J46" s="17">
        <v>76.2</v>
      </c>
      <c r="K46" s="18">
        <f>J46*70%</f>
        <v>53.339999999999996</v>
      </c>
      <c r="L46" s="18">
        <f>I46+K46</f>
        <v>76.86</v>
      </c>
      <c r="M46" s="18">
        <f>L46*40%</f>
        <v>30.744</v>
      </c>
      <c r="N46" s="18">
        <f>E46+G46+M46</f>
        <v>76.944000000000003</v>
      </c>
      <c r="O46" s="17"/>
    </row>
    <row r="47" spans="1:15" s="19" customFormat="1" ht="21.75" customHeight="1">
      <c r="A47" s="14">
        <v>3</v>
      </c>
      <c r="B47" s="15" t="s">
        <v>64</v>
      </c>
      <c r="C47" s="16" t="s">
        <v>67</v>
      </c>
      <c r="D47" s="18">
        <v>68</v>
      </c>
      <c r="E47" s="18">
        <f>D47*30%</f>
        <v>20.399999999999999</v>
      </c>
      <c r="F47" s="18">
        <v>86</v>
      </c>
      <c r="G47" s="18">
        <f>F47*30%</f>
        <v>25.8</v>
      </c>
      <c r="H47" s="17">
        <v>79.400000000000006</v>
      </c>
      <c r="I47" s="18">
        <f>H47*30%</f>
        <v>23.82</v>
      </c>
      <c r="J47" s="17">
        <v>75.599999999999994</v>
      </c>
      <c r="K47" s="18">
        <f>J47*70%</f>
        <v>52.919999999999995</v>
      </c>
      <c r="L47" s="18">
        <f>I47+K47</f>
        <v>76.739999999999995</v>
      </c>
      <c r="M47" s="18">
        <f>L47*40%</f>
        <v>30.695999999999998</v>
      </c>
      <c r="N47" s="18">
        <f>E47+G47+M47</f>
        <v>76.896000000000001</v>
      </c>
      <c r="O47" s="17"/>
    </row>
    <row r="48" spans="1:15" s="19" customFormat="1" ht="21.75" customHeight="1">
      <c r="A48" s="14"/>
      <c r="B48" s="15"/>
      <c r="C48" s="16"/>
      <c r="D48" s="18"/>
      <c r="E48" s="18"/>
      <c r="F48" s="18"/>
      <c r="G48" s="18"/>
      <c r="H48" s="17"/>
      <c r="I48" s="18"/>
      <c r="J48" s="17"/>
      <c r="K48" s="18"/>
      <c r="L48" s="18"/>
      <c r="M48" s="18"/>
      <c r="N48" s="18"/>
      <c r="O48" s="17"/>
    </row>
    <row r="49" spans="1:15" s="19" customFormat="1" ht="18.75" customHeight="1">
      <c r="A49" s="14">
        <v>1</v>
      </c>
      <c r="B49" s="15" t="s">
        <v>68</v>
      </c>
      <c r="C49" s="16" t="s">
        <v>69</v>
      </c>
      <c r="D49" s="17">
        <v>55.5</v>
      </c>
      <c r="E49" s="18">
        <f t="shared" ref="E49" si="16">D49*30%</f>
        <v>16.649999999999999</v>
      </c>
      <c r="F49" s="18">
        <v>90</v>
      </c>
      <c r="G49" s="18">
        <f t="shared" ref="G49" si="17">F49*30%</f>
        <v>27</v>
      </c>
      <c r="H49" s="17">
        <v>86.4</v>
      </c>
      <c r="I49" s="18">
        <f t="shared" ref="I49" si="18">H49*30%</f>
        <v>25.92</v>
      </c>
      <c r="J49" s="17">
        <v>84.2</v>
      </c>
      <c r="K49" s="18">
        <f t="shared" ref="K49" si="19">J49*70%</f>
        <v>58.94</v>
      </c>
      <c r="L49" s="18">
        <f t="shared" ref="L49" si="20">I49+K49</f>
        <v>84.86</v>
      </c>
      <c r="M49" s="18">
        <f t="shared" ref="M49" si="21">L49*40%</f>
        <v>33.944000000000003</v>
      </c>
      <c r="N49" s="18">
        <f t="shared" ref="N49" si="22">E49+G49+M49</f>
        <v>77.593999999999994</v>
      </c>
      <c r="O49" s="17" t="s">
        <v>18</v>
      </c>
    </row>
    <row r="50" spans="1:15" s="19" customFormat="1" ht="18" customHeight="1">
      <c r="A50" s="14">
        <v>2</v>
      </c>
      <c r="B50" s="15" t="s">
        <v>68</v>
      </c>
      <c r="C50" s="16" t="s">
        <v>70</v>
      </c>
      <c r="D50" s="18">
        <v>72</v>
      </c>
      <c r="E50" s="18">
        <f>D50*30%</f>
        <v>21.599999999999998</v>
      </c>
      <c r="F50" s="18">
        <v>79</v>
      </c>
      <c r="G50" s="18">
        <f>F50*30%</f>
        <v>23.7</v>
      </c>
      <c r="H50" s="17">
        <v>78.400000000000006</v>
      </c>
      <c r="I50" s="18">
        <f>H50*30%</f>
        <v>23.52</v>
      </c>
      <c r="J50" s="17">
        <v>75.400000000000006</v>
      </c>
      <c r="K50" s="18">
        <f>J50*70%</f>
        <v>52.78</v>
      </c>
      <c r="L50" s="18">
        <f>I50+K50</f>
        <v>76.3</v>
      </c>
      <c r="M50" s="18">
        <f>L50*40%</f>
        <v>30.52</v>
      </c>
      <c r="N50" s="18">
        <f>E50+G50+M50</f>
        <v>75.819999999999993</v>
      </c>
      <c r="O50" s="21"/>
    </row>
    <row r="51" spans="1:15" s="19" customFormat="1" ht="16.5" customHeight="1">
      <c r="A51" s="14">
        <v>3</v>
      </c>
      <c r="B51" s="15" t="s">
        <v>68</v>
      </c>
      <c r="C51" s="16" t="s">
        <v>71</v>
      </c>
      <c r="D51" s="18">
        <v>60.5</v>
      </c>
      <c r="E51" s="18">
        <f t="shared" ref="E51:E52" si="23">D51*30%</f>
        <v>18.149999999999999</v>
      </c>
      <c r="F51" s="18">
        <v>91</v>
      </c>
      <c r="G51" s="18">
        <f t="shared" ref="G51:G52" si="24">F51*30%</f>
        <v>27.3</v>
      </c>
      <c r="H51" s="18">
        <v>81</v>
      </c>
      <c r="I51" s="18">
        <f t="shared" ref="I51" si="25">H51*30%</f>
        <v>24.3</v>
      </c>
      <c r="J51" s="18">
        <v>64.7</v>
      </c>
      <c r="K51" s="18">
        <f t="shared" ref="K51" si="26">J51*70%</f>
        <v>45.29</v>
      </c>
      <c r="L51" s="18">
        <f t="shared" ref="L51" si="27">I51+K51</f>
        <v>69.59</v>
      </c>
      <c r="M51" s="18">
        <f t="shared" ref="M51" si="28">L51*40%</f>
        <v>27.836000000000002</v>
      </c>
      <c r="N51" s="18">
        <f t="shared" ref="N51" si="29">E51+G51+M51</f>
        <v>73.286000000000001</v>
      </c>
      <c r="O51" s="17"/>
    </row>
    <row r="52" spans="1:15" s="19" customFormat="1" ht="16.5" customHeight="1">
      <c r="A52" s="14">
        <v>4</v>
      </c>
      <c r="B52" s="15" t="s">
        <v>68</v>
      </c>
      <c r="C52" s="16" t="s">
        <v>72</v>
      </c>
      <c r="D52" s="18">
        <v>66.5</v>
      </c>
      <c r="E52" s="18">
        <f t="shared" si="23"/>
        <v>19.95</v>
      </c>
      <c r="F52" s="18">
        <v>79</v>
      </c>
      <c r="G52" s="18">
        <f t="shared" si="24"/>
        <v>23.7</v>
      </c>
      <c r="H52" s="18" t="s">
        <v>48</v>
      </c>
      <c r="I52" s="18" t="s">
        <v>48</v>
      </c>
      <c r="J52" s="18" t="s">
        <v>48</v>
      </c>
      <c r="K52" s="18" t="s">
        <v>48</v>
      </c>
      <c r="L52" s="18" t="s">
        <v>48</v>
      </c>
      <c r="M52" s="18" t="s">
        <v>48</v>
      </c>
      <c r="N52" s="18">
        <v>43.65</v>
      </c>
      <c r="O52" s="17"/>
    </row>
    <row r="53" spans="1:15" s="19" customFormat="1" ht="16.5" customHeight="1">
      <c r="A53" s="14"/>
      <c r="B53" s="15"/>
      <c r="C53" s="16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7"/>
    </row>
    <row r="54" spans="1:15" s="19" customFormat="1" ht="22.5" customHeight="1">
      <c r="A54" s="14">
        <v>1</v>
      </c>
      <c r="B54" s="15" t="s">
        <v>73</v>
      </c>
      <c r="C54" s="16" t="s">
        <v>74</v>
      </c>
      <c r="D54" s="17">
        <v>59</v>
      </c>
      <c r="E54" s="18">
        <f>D54*30%</f>
        <v>17.7</v>
      </c>
      <c r="F54" s="18">
        <v>77</v>
      </c>
      <c r="G54" s="18">
        <f>F54*30%</f>
        <v>23.099999999999998</v>
      </c>
      <c r="H54" s="17">
        <v>85.3</v>
      </c>
      <c r="I54" s="18">
        <f>H54*30%</f>
        <v>25.59</v>
      </c>
      <c r="J54" s="17">
        <v>81.8</v>
      </c>
      <c r="K54" s="18">
        <f>J54*70%</f>
        <v>57.259999999999991</v>
      </c>
      <c r="L54" s="18">
        <f>I54+K54</f>
        <v>82.85</v>
      </c>
      <c r="M54" s="18">
        <f>L54*40%</f>
        <v>33.14</v>
      </c>
      <c r="N54" s="18">
        <f>E54+G54+M54</f>
        <v>73.94</v>
      </c>
      <c r="O54" s="17" t="s">
        <v>18</v>
      </c>
    </row>
    <row r="55" spans="1:15" s="19" customFormat="1" ht="23.25" customHeight="1">
      <c r="A55" s="14">
        <v>2</v>
      </c>
      <c r="B55" s="15" t="s">
        <v>73</v>
      </c>
      <c r="C55" s="16" t="s">
        <v>75</v>
      </c>
      <c r="D55" s="17">
        <v>68.5</v>
      </c>
      <c r="E55" s="18">
        <f t="shared" ref="E55:E56" si="30">D55*30%</f>
        <v>20.55</v>
      </c>
      <c r="F55" s="18">
        <v>58</v>
      </c>
      <c r="G55" s="18">
        <f t="shared" ref="G55:G56" si="31">F55*30%</f>
        <v>17.399999999999999</v>
      </c>
      <c r="H55" s="17">
        <v>70.8</v>
      </c>
      <c r="I55" s="18">
        <f t="shared" ref="I55:I57" si="32">H55*30%</f>
        <v>21.24</v>
      </c>
      <c r="J55" s="17">
        <v>74</v>
      </c>
      <c r="K55" s="18">
        <f t="shared" ref="K55:K56" si="33">J55*70%</f>
        <v>51.8</v>
      </c>
      <c r="L55" s="18">
        <f t="shared" ref="L55:L56" si="34">I55+K55</f>
        <v>73.039999999999992</v>
      </c>
      <c r="M55" s="18">
        <f t="shared" ref="M55:M56" si="35">L55*40%</f>
        <v>29.215999999999998</v>
      </c>
      <c r="N55" s="18">
        <f t="shared" ref="N55:N56" si="36">E55+G55+M55</f>
        <v>67.165999999999997</v>
      </c>
      <c r="O55" s="17"/>
    </row>
    <row r="56" spans="1:15" s="19" customFormat="1" ht="20.25" customHeight="1">
      <c r="A56" s="14">
        <v>3</v>
      </c>
      <c r="B56" s="15" t="s">
        <v>73</v>
      </c>
      <c r="C56" s="16" t="s">
        <v>76</v>
      </c>
      <c r="D56" s="17">
        <v>71.5</v>
      </c>
      <c r="E56" s="18">
        <f t="shared" si="30"/>
        <v>21.45</v>
      </c>
      <c r="F56" s="18">
        <v>53</v>
      </c>
      <c r="G56" s="18">
        <f t="shared" si="31"/>
        <v>15.899999999999999</v>
      </c>
      <c r="H56" s="17">
        <v>67</v>
      </c>
      <c r="I56" s="18">
        <f>H56*30%</f>
        <v>20.099999999999998</v>
      </c>
      <c r="J56" s="17">
        <v>73.599999999999994</v>
      </c>
      <c r="K56" s="18">
        <f t="shared" si="33"/>
        <v>51.519999999999996</v>
      </c>
      <c r="L56" s="18">
        <f t="shared" si="34"/>
        <v>71.61999999999999</v>
      </c>
      <c r="M56" s="18">
        <f t="shared" si="35"/>
        <v>28.647999999999996</v>
      </c>
      <c r="N56" s="18">
        <f t="shared" si="36"/>
        <v>65.99799999999999</v>
      </c>
      <c r="O56" s="17"/>
    </row>
    <row r="57" spans="1:15" s="19" customFormat="1" ht="21" customHeight="1">
      <c r="A57" s="14">
        <v>4</v>
      </c>
      <c r="B57" s="15" t="s">
        <v>73</v>
      </c>
      <c r="C57" s="16" t="s">
        <v>77</v>
      </c>
      <c r="D57" s="17">
        <v>54.5</v>
      </c>
      <c r="E57" s="18">
        <f>D57*30%</f>
        <v>16.349999999999998</v>
      </c>
      <c r="F57" s="18">
        <v>70</v>
      </c>
      <c r="G57" s="18">
        <f>F57*30%</f>
        <v>21</v>
      </c>
      <c r="H57" s="17">
        <v>72.5</v>
      </c>
      <c r="I57" s="18">
        <f t="shared" si="32"/>
        <v>21.75</v>
      </c>
      <c r="J57" s="17">
        <v>70.900000000000006</v>
      </c>
      <c r="K57" s="18">
        <f>J57*70%</f>
        <v>49.63</v>
      </c>
      <c r="L57" s="18">
        <f>I57+K57</f>
        <v>71.38</v>
      </c>
      <c r="M57" s="18">
        <f>L57*40%</f>
        <v>28.552</v>
      </c>
      <c r="N57" s="18">
        <f>E57+G57+M57</f>
        <v>65.901999999999987</v>
      </c>
      <c r="O57" s="17"/>
    </row>
    <row r="58" spans="1:15" ht="35.25" customHeight="1"/>
    <row r="59" spans="1:15" ht="37.5" customHeight="1">
      <c r="A59" s="24" t="s">
        <v>39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 ht="23.25" customHeight="1">
      <c r="A60" s="26" t="s">
        <v>17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1:15" ht="14.25">
      <c r="A61" s="27">
        <v>43667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</sheetData>
  <mergeCells count="15">
    <mergeCell ref="A59:O59"/>
    <mergeCell ref="A60:O60"/>
    <mergeCell ref="A61:O61"/>
    <mergeCell ref="A1:O1"/>
    <mergeCell ref="A3:A5"/>
    <mergeCell ref="B3:B5"/>
    <mergeCell ref="C3:C5"/>
    <mergeCell ref="D3:D5"/>
    <mergeCell ref="E3:E5"/>
    <mergeCell ref="F3:F5"/>
    <mergeCell ref="G3:G5"/>
    <mergeCell ref="H3:L4"/>
    <mergeCell ref="M3:M5"/>
    <mergeCell ref="N3:N5"/>
    <mergeCell ref="O3:O5"/>
  </mergeCells>
  <phoneticPr fontId="8" type="noConversion"/>
  <pageMargins left="0.70866141732283472" right="0.70866141732283472" top="0.55118110236220474" bottom="0.55118110236220474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</vt:lpstr>
      <vt:lpstr>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2019-07-21T09:03:45Z</dcterms:modified>
</cp:coreProperties>
</file>